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Лист3!$A$4:$I$32</definedName>
    <definedName name="_xlnm.Print_Area" localSheetId="1">Лист3!$A$1:$I$44</definedName>
  </definedNames>
  <calcPr calcId="152511"/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5" i="3"/>
  <c r="G33" i="3" l="1"/>
  <c r="H33" i="3" s="1"/>
  <c r="F33" i="3" l="1"/>
  <c r="D33" i="3" l="1"/>
  <c r="E33" i="3"/>
</calcChain>
</file>

<file path=xl/sharedStrings.xml><?xml version="1.0" encoding="utf-8"?>
<sst xmlns="http://schemas.openxmlformats.org/spreadsheetml/2006/main" count="150" uniqueCount="76">
  <si>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</si>
  <si>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</si>
  <si>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</si>
  <si>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</si>
  <si>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</si>
  <si>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</si>
  <si>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</si>
  <si>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</si>
  <si>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</si>
  <si>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</si>
  <si>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</si>
  <si>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</si>
  <si>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</si>
  <si>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</si>
  <si>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</si>
  <si>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</si>
  <si>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</si>
  <si>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</si>
  <si>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</si>
  <si>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</si>
  <si>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</si>
  <si>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</si>
  <si>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</si>
  <si>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</si>
  <si>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</si>
  <si>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</si>
  <si>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</si>
  <si>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</si>
  <si>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</si>
  <si>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</si>
  <si>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</si>
  <si>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</si>
  <si>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</si>
  <si>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</si>
  <si>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</si>
  <si>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</si>
  <si>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</si>
  <si>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</si>
  <si>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</si>
  <si>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</si>
  <si>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</si>
  <si>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</si>
  <si>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</si>
  <si>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</si>
  <si>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</si>
  <si>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</si>
  <si>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</si>
  <si>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</si>
  <si>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</si>
  <si>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</si>
  <si>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</si>
  <si>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Городская</t>
  </si>
  <si>
    <t>110/10/6</t>
  </si>
  <si>
    <t>ПС Кода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</si>
  <si>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</si>
  <si>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</si>
  <si>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</si>
  <si>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</si>
  <si>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 xml:space="preserve"> текущая загрузка подстанции (данные контрольных замеров, зимний режимный день 21.12.2016г.)¹, МВт</t>
  </si>
  <si>
    <r>
      <t xml:space="preserve">нагрузка на ПС с учетом действующих ТУ и  заявок 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Times New Roman"/>
        <family val="1"/>
        <charset val="204"/>
      </rPr>
      <t>, МВт</t>
    </r>
  </si>
  <si>
    <t>резерв/дефицит мощности, свободной для технологического присоединения с учетом действующих ТУ и заявок ³, МВт</t>
  </si>
  <si>
    <t>Примечание:</t>
  </si>
  <si>
    <t>ПС Юмас</t>
  </si>
  <si>
    <t>6,84*</t>
  </si>
  <si>
    <t>21,2*</t>
  </si>
  <si>
    <t xml:space="preserve">* - текущая загрузка центра питания указана с учетом загрузки сети 35, 10 кВ </t>
  </si>
  <si>
    <t>ПС №33 "Галактика"</t>
  </si>
  <si>
    <t>** - 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запросу.</t>
  </si>
  <si>
    <t>ПС Пионерная-2 мощность выданная по ТУ АО "ЮРЭСК" РП-10/0.4 кВ "Восход" - 9620 кВт</t>
  </si>
  <si>
    <t>1 - в графе 6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</si>
  <si>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t>2 - в графе 8 нагрузка на ПС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</si>
  <si>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3 - в графе 9 резерв/дефицит мощности указывается с учетом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35,10, 6 кВ на момент проведения контрольного замера</t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</si>
  <si>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III квартал 2017 г.</t>
  </si>
  <si>
    <t>0**</t>
  </si>
  <si>
    <t>0,23**</t>
  </si>
  <si>
    <t>0,57**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</si>
</sst>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0" fillId="0" borderId="0" xfId="0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horizontal="left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93.75" customHeight="1" x14ac:dyDescent="0.25">
      <c r="A2" s="84" t="s">
        <v>0</v>
      </c>
      <c r="B2" s="81" t="s">
        <v>1</v>
      </c>
      <c r="C2" s="81" t="s">
        <v>6</v>
      </c>
      <c r="D2" s="81" t="s">
        <v>7</v>
      </c>
      <c r="E2" s="81"/>
      <c r="F2" s="81" t="s">
        <v>4</v>
      </c>
      <c r="G2" s="81" t="s">
        <v>35</v>
      </c>
      <c r="H2" s="81" t="s">
        <v>37</v>
      </c>
      <c r="I2" s="81" t="s">
        <v>5</v>
      </c>
      <c r="J2" s="79" t="s">
        <v>33</v>
      </c>
    </row>
    <row r="3" spans="1:10" x14ac:dyDescent="0.25">
      <c r="A3" s="85"/>
      <c r="B3" s="82"/>
      <c r="C3" s="82"/>
      <c r="D3" s="24" t="s">
        <v>2</v>
      </c>
      <c r="E3" s="24" t="s">
        <v>3</v>
      </c>
      <c r="F3" s="82"/>
      <c r="G3" s="82"/>
      <c r="H3" s="82"/>
      <c r="I3" s="82"/>
      <c r="J3" s="80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76" t="s">
        <v>34</v>
      </c>
      <c r="B32" s="77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78" t="s">
        <v>36</v>
      </c>
      <c r="B34" s="78"/>
      <c r="C34" s="78"/>
      <c r="D34" s="78"/>
      <c r="E34" s="78"/>
      <c r="F34" s="78"/>
      <c r="G34" s="78"/>
      <c r="H34" s="78"/>
      <c r="I34" s="78"/>
      <c r="J34" s="78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view="pageBreakPreview" zoomScale="85" zoomScaleNormal="85" zoomScaleSheetLayoutView="85" workbookViewId="0">
      <pane ySplit="4" topLeftCell="A17" activePane="bottomLeft" state="frozen"/>
      <selection pane="bottomLeft" activeCell="I41" sqref="I41"/>
    </sheetView>
  </sheetViews>
  <sheetFormatPr defaultRowHeight="28.5" customHeight="1" x14ac:dyDescent="0.25"/>
  <cols>
    <col min="1" max="1" width="5.85546875" style="38" customWidth="1"/>
    <col min="2" max="2" width="29.5703125" style="38" customWidth="1"/>
    <col min="3" max="3" width="12.85546875" style="38" customWidth="1"/>
    <col min="4" max="5" width="12.7109375" style="38" customWidth="1"/>
    <col min="6" max="6" width="29.7109375" style="45" customWidth="1"/>
    <col min="7" max="7" width="24.85546875" style="46" customWidth="1"/>
    <col min="8" max="8" width="23.85546875" style="46" customWidth="1"/>
    <col min="9" max="9" width="36.7109375" style="70" customWidth="1"/>
    <col min="10" max="16384" width="9.140625" style="38"/>
  </cols>
  <sheetData>
    <row r="1" spans="1:9" ht="28.5" customHeight="1" x14ac:dyDescent="0.25">
      <c r="A1" s="86" t="s">
        <v>72</v>
      </c>
      <c r="B1" s="86"/>
      <c r="C1" s="86"/>
      <c r="D1" s="86"/>
      <c r="E1" s="86"/>
      <c r="F1" s="86"/>
      <c r="G1" s="86"/>
      <c r="H1" s="86"/>
      <c r="I1" s="86"/>
    </row>
    <row r="2" spans="1:9" ht="57.75" customHeight="1" x14ac:dyDescent="0.25">
      <c r="A2" s="88" t="s">
        <v>0</v>
      </c>
      <c r="B2" s="87" t="s">
        <v>1</v>
      </c>
      <c r="C2" s="87" t="s">
        <v>6</v>
      </c>
      <c r="D2" s="87" t="s">
        <v>7</v>
      </c>
      <c r="E2" s="87"/>
      <c r="F2" s="87" t="s">
        <v>58</v>
      </c>
      <c r="G2" s="87" t="s">
        <v>54</v>
      </c>
      <c r="H2" s="88" t="s">
        <v>59</v>
      </c>
      <c r="I2" s="90" t="s">
        <v>60</v>
      </c>
    </row>
    <row r="3" spans="1:9" ht="49.5" customHeight="1" x14ac:dyDescent="0.25">
      <c r="A3" s="92"/>
      <c r="B3" s="87"/>
      <c r="C3" s="87"/>
      <c r="D3" s="53" t="s">
        <v>2</v>
      </c>
      <c r="E3" s="53" t="s">
        <v>3</v>
      </c>
      <c r="F3" s="87"/>
      <c r="G3" s="87"/>
      <c r="H3" s="89"/>
      <c r="I3" s="91"/>
    </row>
    <row r="4" spans="1:9" ht="28.5" customHeight="1" x14ac:dyDescent="0.25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64">
        <v>9</v>
      </c>
    </row>
    <row r="5" spans="1:9" ht="28.5" customHeight="1" x14ac:dyDescent="0.25">
      <c r="A5" s="53">
        <v>1</v>
      </c>
      <c r="B5" s="33" t="s">
        <v>10</v>
      </c>
      <c r="C5" s="53" t="s">
        <v>52</v>
      </c>
      <c r="D5" s="53">
        <v>40</v>
      </c>
      <c r="E5" s="53">
        <v>40</v>
      </c>
      <c r="F5" s="36">
        <v>29.25</v>
      </c>
      <c r="G5" s="39">
        <v>12.552</v>
      </c>
      <c r="H5" s="36">
        <f>SUM(F5,G5)</f>
        <v>41.802</v>
      </c>
      <c r="I5" s="75">
        <v>-4.42</v>
      </c>
    </row>
    <row r="6" spans="1:9" s="59" customFormat="1" ht="28.5" customHeight="1" x14ac:dyDescent="0.25">
      <c r="A6" s="55">
        <v>2</v>
      </c>
      <c r="B6" s="56" t="s">
        <v>57</v>
      </c>
      <c r="C6" s="55" t="s">
        <v>22</v>
      </c>
      <c r="D6" s="55">
        <v>25</v>
      </c>
      <c r="E6" s="55">
        <v>25</v>
      </c>
      <c r="F6" s="57">
        <v>27.303000000000001</v>
      </c>
      <c r="G6" s="58">
        <v>2.9769999999999999</v>
      </c>
      <c r="H6" s="36">
        <f t="shared" ref="H6:H33" si="0">SUM(F6,G6)</f>
        <v>30.28</v>
      </c>
      <c r="I6" s="75">
        <v>-6.9</v>
      </c>
    </row>
    <row r="7" spans="1:9" s="59" customFormat="1" ht="28.5" customHeight="1" x14ac:dyDescent="0.25">
      <c r="A7" s="55">
        <v>3</v>
      </c>
      <c r="B7" s="56" t="s">
        <v>14</v>
      </c>
      <c r="C7" s="55" t="s">
        <v>22</v>
      </c>
      <c r="D7" s="55">
        <v>25</v>
      </c>
      <c r="E7" s="55">
        <v>25</v>
      </c>
      <c r="F7" s="57">
        <v>24.3</v>
      </c>
      <c r="G7" s="58">
        <v>9.7487999999999992</v>
      </c>
      <c r="H7" s="36">
        <f t="shared" si="0"/>
        <v>34.0488</v>
      </c>
      <c r="I7" s="75">
        <v>-10.6</v>
      </c>
    </row>
    <row r="8" spans="1:9" s="59" customFormat="1" ht="28.5" customHeight="1" x14ac:dyDescent="0.25">
      <c r="A8" s="55">
        <v>4</v>
      </c>
      <c r="B8" s="56" t="s">
        <v>55</v>
      </c>
      <c r="C8" s="55" t="s">
        <v>22</v>
      </c>
      <c r="D8" s="55">
        <v>16</v>
      </c>
      <c r="E8" s="55">
        <v>16</v>
      </c>
      <c r="F8" s="57">
        <v>18.399999999999999</v>
      </c>
      <c r="G8" s="58">
        <v>14.664</v>
      </c>
      <c r="H8" s="36">
        <f t="shared" si="0"/>
        <v>33.064</v>
      </c>
      <c r="I8" s="75">
        <v>-18.11</v>
      </c>
    </row>
    <row r="9" spans="1:9" ht="28.5" customHeight="1" x14ac:dyDescent="0.25">
      <c r="A9" s="53">
        <v>5</v>
      </c>
      <c r="B9" s="33" t="s">
        <v>29</v>
      </c>
      <c r="C9" s="53" t="s">
        <v>25</v>
      </c>
      <c r="D9" s="53">
        <v>40</v>
      </c>
      <c r="E9" s="53">
        <v>40</v>
      </c>
      <c r="F9" s="36" t="s">
        <v>63</v>
      </c>
      <c r="G9" s="39">
        <v>17.73</v>
      </c>
      <c r="H9" s="36">
        <f t="shared" si="0"/>
        <v>17.73</v>
      </c>
      <c r="I9" s="75">
        <v>19.649999999999999</v>
      </c>
    </row>
    <row r="10" spans="1:9" s="52" customFormat="1" ht="28.5" customHeight="1" x14ac:dyDescent="0.25">
      <c r="A10" s="48">
        <v>6</v>
      </c>
      <c r="B10" s="49" t="s">
        <v>30</v>
      </c>
      <c r="C10" s="48" t="s">
        <v>26</v>
      </c>
      <c r="D10" s="48">
        <v>10</v>
      </c>
      <c r="E10" s="48">
        <v>10</v>
      </c>
      <c r="F10" s="50">
        <v>5.62</v>
      </c>
      <c r="G10" s="51">
        <v>6.2759999999999998</v>
      </c>
      <c r="H10" s="36">
        <f t="shared" si="0"/>
        <v>11.896000000000001</v>
      </c>
      <c r="I10" s="75">
        <v>-2.14</v>
      </c>
    </row>
    <row r="11" spans="1:9" ht="28.5" customHeight="1" x14ac:dyDescent="0.25">
      <c r="A11" s="53">
        <v>7</v>
      </c>
      <c r="B11" s="33" t="s">
        <v>43</v>
      </c>
      <c r="C11" s="53" t="s">
        <v>24</v>
      </c>
      <c r="D11" s="53">
        <v>25</v>
      </c>
      <c r="E11" s="53">
        <v>25</v>
      </c>
      <c r="F11" s="36">
        <v>14.42</v>
      </c>
      <c r="G11" s="39">
        <v>1.7050000000000001</v>
      </c>
      <c r="H11" s="36">
        <f t="shared" si="0"/>
        <v>16.125</v>
      </c>
      <c r="I11" s="75">
        <v>7.23</v>
      </c>
    </row>
    <row r="12" spans="1:9" s="52" customFormat="1" ht="28.5" customHeight="1" x14ac:dyDescent="0.25">
      <c r="A12" s="48">
        <v>8</v>
      </c>
      <c r="B12" s="49" t="s">
        <v>62</v>
      </c>
      <c r="C12" s="48" t="s">
        <v>25</v>
      </c>
      <c r="D12" s="48">
        <v>16</v>
      </c>
      <c r="E12" s="48">
        <v>16</v>
      </c>
      <c r="F12" s="50" t="s">
        <v>64</v>
      </c>
      <c r="G12" s="51">
        <v>2.8919999999999999</v>
      </c>
      <c r="H12" s="36">
        <v>24.1</v>
      </c>
      <c r="I12" s="75">
        <v>-9.14</v>
      </c>
    </row>
    <row r="13" spans="1:9" ht="28.5" customHeight="1" x14ac:dyDescent="0.25">
      <c r="A13" s="53">
        <v>9</v>
      </c>
      <c r="B13" s="33" t="s">
        <v>15</v>
      </c>
      <c r="C13" s="53" t="s">
        <v>23</v>
      </c>
      <c r="D13" s="53">
        <v>25</v>
      </c>
      <c r="E13" s="53">
        <v>25</v>
      </c>
      <c r="F13" s="36">
        <v>4.8499999999999996</v>
      </c>
      <c r="G13" s="39">
        <v>0.14000000000000001</v>
      </c>
      <c r="H13" s="36">
        <f t="shared" si="0"/>
        <v>4.9899999999999993</v>
      </c>
      <c r="I13" s="75">
        <v>18.37</v>
      </c>
    </row>
    <row r="14" spans="1:9" ht="28.5" customHeight="1" x14ac:dyDescent="0.25">
      <c r="A14" s="53">
        <v>10</v>
      </c>
      <c r="B14" s="33" t="s">
        <v>17</v>
      </c>
      <c r="C14" s="53" t="s">
        <v>26</v>
      </c>
      <c r="D14" s="53">
        <v>6.3</v>
      </c>
      <c r="E14" s="53">
        <v>6.3</v>
      </c>
      <c r="F14" s="36">
        <v>2.9</v>
      </c>
      <c r="G14" s="39">
        <v>0.77</v>
      </c>
      <c r="H14" s="36">
        <f t="shared" si="0"/>
        <v>3.67</v>
      </c>
      <c r="I14" s="75">
        <v>2.5</v>
      </c>
    </row>
    <row r="15" spans="1:9" ht="28.5" customHeight="1" x14ac:dyDescent="0.25">
      <c r="A15" s="53">
        <v>11</v>
      </c>
      <c r="B15" s="33" t="s">
        <v>18</v>
      </c>
      <c r="C15" s="53" t="s">
        <v>26</v>
      </c>
      <c r="D15" s="53">
        <v>6.3</v>
      </c>
      <c r="E15" s="53">
        <v>6.3</v>
      </c>
      <c r="F15" s="36">
        <v>2.9460000000000002</v>
      </c>
      <c r="G15" s="39">
        <v>0</v>
      </c>
      <c r="H15" s="36">
        <f t="shared" si="0"/>
        <v>2.9460000000000002</v>
      </c>
      <c r="I15" s="75">
        <v>3.0389999999999993</v>
      </c>
    </row>
    <row r="16" spans="1:9" s="52" customFormat="1" ht="28.5" customHeight="1" x14ac:dyDescent="0.25">
      <c r="A16" s="48">
        <v>12</v>
      </c>
      <c r="B16" s="56" t="s">
        <v>56</v>
      </c>
      <c r="C16" s="48" t="s">
        <v>26</v>
      </c>
      <c r="D16" s="48">
        <v>2.5</v>
      </c>
      <c r="E16" s="48">
        <v>2.5</v>
      </c>
      <c r="F16" s="50">
        <v>1.7</v>
      </c>
      <c r="G16" s="51">
        <v>1.8240000000000001</v>
      </c>
      <c r="H16" s="36">
        <f t="shared" si="0"/>
        <v>3.524</v>
      </c>
      <c r="I16" s="75">
        <v>-1.0880000000000001</v>
      </c>
    </row>
    <row r="17" spans="1:9" s="52" customFormat="1" ht="28.5" customHeight="1" x14ac:dyDescent="0.25">
      <c r="A17" s="48">
        <v>13</v>
      </c>
      <c r="B17" s="49" t="s">
        <v>19</v>
      </c>
      <c r="C17" s="48" t="s">
        <v>26</v>
      </c>
      <c r="D17" s="48">
        <v>2.5</v>
      </c>
      <c r="E17" s="48">
        <v>2.5</v>
      </c>
      <c r="F17" s="50">
        <v>2.27</v>
      </c>
      <c r="G17" s="51">
        <v>0</v>
      </c>
      <c r="H17" s="36">
        <f t="shared" si="0"/>
        <v>2.27</v>
      </c>
      <c r="I17" s="75" t="s">
        <v>74</v>
      </c>
    </row>
    <row r="18" spans="1:9" ht="28.5" customHeight="1" x14ac:dyDescent="0.25">
      <c r="A18" s="53">
        <v>14</v>
      </c>
      <c r="B18" s="33" t="s">
        <v>20</v>
      </c>
      <c r="C18" s="53" t="s">
        <v>26</v>
      </c>
      <c r="D18" s="53">
        <v>1.6</v>
      </c>
      <c r="E18" s="53">
        <v>1.6</v>
      </c>
      <c r="F18" s="36">
        <v>0.99</v>
      </c>
      <c r="G18" s="39">
        <v>0</v>
      </c>
      <c r="H18" s="36">
        <f t="shared" si="0"/>
        <v>0.99</v>
      </c>
      <c r="I18" s="75" t="s">
        <v>75</v>
      </c>
    </row>
    <row r="19" spans="1:9" s="52" customFormat="1" ht="28.5" customHeight="1" x14ac:dyDescent="0.25">
      <c r="A19" s="48">
        <v>15</v>
      </c>
      <c r="B19" s="49" t="s">
        <v>44</v>
      </c>
      <c r="C19" s="48" t="s">
        <v>26</v>
      </c>
      <c r="D19" s="48">
        <v>1.6</v>
      </c>
      <c r="E19" s="48">
        <v>1.6</v>
      </c>
      <c r="F19" s="50">
        <v>0.90300000000000002</v>
      </c>
      <c r="G19" s="51">
        <v>0.65900000000000003</v>
      </c>
      <c r="H19" s="36">
        <f t="shared" si="0"/>
        <v>1.5620000000000001</v>
      </c>
      <c r="I19" s="75" t="s">
        <v>73</v>
      </c>
    </row>
    <row r="20" spans="1:9" ht="28.5" customHeight="1" x14ac:dyDescent="0.25">
      <c r="A20" s="53">
        <v>16</v>
      </c>
      <c r="B20" s="33" t="s">
        <v>28</v>
      </c>
      <c r="C20" s="53" t="s">
        <v>22</v>
      </c>
      <c r="D20" s="53">
        <v>6.3</v>
      </c>
      <c r="E20" s="53"/>
      <c r="F20" s="36">
        <v>4.7E-2</v>
      </c>
      <c r="G20" s="39">
        <v>1.4999999999999999E-2</v>
      </c>
      <c r="H20" s="36">
        <f t="shared" si="0"/>
        <v>6.2E-2</v>
      </c>
      <c r="I20" s="75">
        <v>5.8</v>
      </c>
    </row>
    <row r="21" spans="1:9" ht="28.5" customHeight="1" x14ac:dyDescent="0.25">
      <c r="A21" s="53">
        <v>17</v>
      </c>
      <c r="B21" s="33" t="s">
        <v>11</v>
      </c>
      <c r="C21" s="53" t="s">
        <v>22</v>
      </c>
      <c r="D21" s="53">
        <v>25</v>
      </c>
      <c r="E21" s="53">
        <v>25</v>
      </c>
      <c r="F21" s="36">
        <v>13.73</v>
      </c>
      <c r="G21" s="39">
        <v>0</v>
      </c>
      <c r="H21" s="36">
        <f t="shared" si="0"/>
        <v>13.73</v>
      </c>
      <c r="I21" s="75">
        <v>9.6</v>
      </c>
    </row>
    <row r="22" spans="1:9" s="52" customFormat="1" ht="28.5" customHeight="1" x14ac:dyDescent="0.25">
      <c r="A22" s="48">
        <v>18</v>
      </c>
      <c r="B22" s="49" t="s">
        <v>12</v>
      </c>
      <c r="C22" s="48" t="s">
        <v>22</v>
      </c>
      <c r="D22" s="48">
        <v>2.5</v>
      </c>
      <c r="E22" s="48">
        <v>2.5</v>
      </c>
      <c r="F22" s="50">
        <v>0.78</v>
      </c>
      <c r="G22" s="51">
        <v>0</v>
      </c>
      <c r="H22" s="36">
        <f t="shared" si="0"/>
        <v>0.78</v>
      </c>
      <c r="I22" s="75">
        <v>0.78</v>
      </c>
    </row>
    <row r="23" spans="1:9" ht="28.5" customHeight="1" x14ac:dyDescent="0.25">
      <c r="A23" s="53">
        <v>19</v>
      </c>
      <c r="B23" s="33" t="s">
        <v>53</v>
      </c>
      <c r="C23" s="53" t="s">
        <v>22</v>
      </c>
      <c r="D23" s="53">
        <v>6.3</v>
      </c>
      <c r="E23" s="53">
        <v>6.3</v>
      </c>
      <c r="F23" s="36">
        <v>8.6999999999999993</v>
      </c>
      <c r="G23" s="39">
        <v>0</v>
      </c>
      <c r="H23" s="36">
        <f t="shared" si="0"/>
        <v>8.6999999999999993</v>
      </c>
      <c r="I23" s="75">
        <v>-2.7149999999999999</v>
      </c>
    </row>
    <row r="24" spans="1:9" ht="28.5" customHeight="1" x14ac:dyDescent="0.25">
      <c r="A24" s="53">
        <v>20</v>
      </c>
      <c r="B24" s="33" t="s">
        <v>45</v>
      </c>
      <c r="C24" s="53" t="s">
        <v>22</v>
      </c>
      <c r="D24" s="53">
        <v>25</v>
      </c>
      <c r="E24" s="53">
        <v>25</v>
      </c>
      <c r="F24" s="36">
        <v>22.5</v>
      </c>
      <c r="G24" s="39">
        <v>5.9729999999999999</v>
      </c>
      <c r="H24" s="36">
        <f t="shared" si="0"/>
        <v>28.472999999999999</v>
      </c>
      <c r="I24" s="75">
        <v>-5.1100000000000003</v>
      </c>
    </row>
    <row r="25" spans="1:9" ht="28.5" customHeight="1" x14ac:dyDescent="0.25">
      <c r="A25" s="53">
        <v>21</v>
      </c>
      <c r="B25" s="33" t="s">
        <v>38</v>
      </c>
      <c r="C25" s="53" t="s">
        <v>26</v>
      </c>
      <c r="D25" s="53">
        <v>4</v>
      </c>
      <c r="E25" s="53">
        <v>4</v>
      </c>
      <c r="F25" s="36">
        <v>3.04</v>
      </c>
      <c r="G25" s="39">
        <v>0.05</v>
      </c>
      <c r="H25" s="36">
        <f t="shared" si="0"/>
        <v>3.09</v>
      </c>
      <c r="I25" s="75">
        <v>0.8</v>
      </c>
    </row>
    <row r="26" spans="1:9" s="52" customFormat="1" ht="28.5" customHeight="1" x14ac:dyDescent="0.25">
      <c r="A26" s="48">
        <v>22</v>
      </c>
      <c r="B26" s="49" t="s">
        <v>39</v>
      </c>
      <c r="C26" s="48" t="s">
        <v>27</v>
      </c>
      <c r="D26" s="48">
        <v>10</v>
      </c>
      <c r="E26" s="48">
        <v>10</v>
      </c>
      <c r="F26" s="50">
        <v>14.81</v>
      </c>
      <c r="G26" s="51">
        <v>3.464</v>
      </c>
      <c r="H26" s="36">
        <f t="shared" si="0"/>
        <v>18.274000000000001</v>
      </c>
      <c r="I26" s="75">
        <v>-8.5</v>
      </c>
    </row>
    <row r="27" spans="1:9" ht="28.5" customHeight="1" x14ac:dyDescent="0.25">
      <c r="A27" s="53">
        <v>23</v>
      </c>
      <c r="B27" s="33" t="s">
        <v>40</v>
      </c>
      <c r="C27" s="53" t="s">
        <v>27</v>
      </c>
      <c r="D27" s="53">
        <v>2.5</v>
      </c>
      <c r="E27" s="53">
        <v>2.5</v>
      </c>
      <c r="F27" s="36">
        <v>0.72</v>
      </c>
      <c r="G27" s="39">
        <v>0</v>
      </c>
      <c r="H27" s="36">
        <f t="shared" si="0"/>
        <v>0.72</v>
      </c>
      <c r="I27" s="75">
        <v>1.655</v>
      </c>
    </row>
    <row r="28" spans="1:9" ht="28.5" customHeight="1" x14ac:dyDescent="0.25">
      <c r="A28" s="53">
        <v>24</v>
      </c>
      <c r="B28" s="33" t="s">
        <v>41</v>
      </c>
      <c r="C28" s="53" t="s">
        <v>26</v>
      </c>
      <c r="D28" s="53">
        <v>6.3</v>
      </c>
      <c r="E28" s="53">
        <v>6.3</v>
      </c>
      <c r="F28" s="36">
        <v>0.81699999999999995</v>
      </c>
      <c r="G28" s="39">
        <v>0</v>
      </c>
      <c r="H28" s="36">
        <f t="shared" si="0"/>
        <v>0.81699999999999995</v>
      </c>
      <c r="I28" s="75">
        <v>5.32</v>
      </c>
    </row>
    <row r="29" spans="1:9" ht="28.5" customHeight="1" x14ac:dyDescent="0.25">
      <c r="A29" s="53">
        <v>25</v>
      </c>
      <c r="B29" s="33" t="s">
        <v>16</v>
      </c>
      <c r="C29" s="53" t="s">
        <v>42</v>
      </c>
      <c r="D29" s="53">
        <v>16</v>
      </c>
      <c r="E29" s="53">
        <v>16</v>
      </c>
      <c r="F29" s="36">
        <v>5.67</v>
      </c>
      <c r="G29" s="39">
        <v>1.0169999999999999</v>
      </c>
      <c r="H29" s="36">
        <f t="shared" si="0"/>
        <v>6.6869999999999994</v>
      </c>
      <c r="I29" s="75">
        <v>8.27</v>
      </c>
    </row>
    <row r="30" spans="1:9" ht="28.5" customHeight="1" x14ac:dyDescent="0.25">
      <c r="A30" s="53">
        <v>26</v>
      </c>
      <c r="B30" s="33" t="s">
        <v>9</v>
      </c>
      <c r="C30" s="53" t="s">
        <v>22</v>
      </c>
      <c r="D30" s="53">
        <v>2.5</v>
      </c>
      <c r="E30" s="53">
        <v>2.5</v>
      </c>
      <c r="F30" s="36">
        <v>0.77</v>
      </c>
      <c r="G30" s="39">
        <v>0.1</v>
      </c>
      <c r="H30" s="36">
        <f t="shared" si="0"/>
        <v>0.87</v>
      </c>
      <c r="I30" s="75">
        <v>1.46</v>
      </c>
    </row>
    <row r="31" spans="1:9" ht="28.5" customHeight="1" x14ac:dyDescent="0.25">
      <c r="A31" s="61">
        <v>27</v>
      </c>
      <c r="B31" s="34" t="s">
        <v>66</v>
      </c>
      <c r="C31" s="62" t="s">
        <v>27</v>
      </c>
      <c r="D31" s="62">
        <v>6.3</v>
      </c>
      <c r="E31" s="62">
        <v>6.3</v>
      </c>
      <c r="F31" s="37">
        <v>1.23</v>
      </c>
      <c r="G31" s="39">
        <v>0.57999999999999996</v>
      </c>
      <c r="H31" s="36">
        <f t="shared" si="0"/>
        <v>1.81</v>
      </c>
      <c r="I31" s="75">
        <v>4.3</v>
      </c>
    </row>
    <row r="32" spans="1:9" ht="28.5" customHeight="1" x14ac:dyDescent="0.25">
      <c r="A32" s="53">
        <v>28</v>
      </c>
      <c r="B32" s="34" t="s">
        <v>51</v>
      </c>
      <c r="C32" s="35" t="s">
        <v>27</v>
      </c>
      <c r="D32" s="35">
        <v>16</v>
      </c>
      <c r="E32" s="35">
        <v>16</v>
      </c>
      <c r="F32" s="37">
        <v>0</v>
      </c>
      <c r="G32" s="39">
        <v>1.1000000000000001</v>
      </c>
      <c r="H32" s="36">
        <f t="shared" si="0"/>
        <v>1.1000000000000001</v>
      </c>
      <c r="I32" s="75">
        <v>14.1</v>
      </c>
    </row>
    <row r="33" spans="1:9" ht="28.5" customHeight="1" x14ac:dyDescent="0.25">
      <c r="A33" s="40" t="s">
        <v>34</v>
      </c>
      <c r="B33" s="40"/>
      <c r="C33" s="40"/>
      <c r="D33" s="40">
        <f>SUM(D5:D32)</f>
        <v>371.50000000000006</v>
      </c>
      <c r="E33" s="40">
        <f>SUM(E5:E32)</f>
        <v>365.20000000000005</v>
      </c>
      <c r="F33" s="39">
        <f>SUBTOTAL(9,F5:F32)</f>
        <v>208.66599999999997</v>
      </c>
      <c r="G33" s="39">
        <f>SUBTOTAL(9,G5:G32)</f>
        <v>84.236799999999974</v>
      </c>
      <c r="H33" s="36">
        <f t="shared" si="0"/>
        <v>292.90279999999996</v>
      </c>
      <c r="I33" s="65"/>
    </row>
    <row r="34" spans="1:9" ht="28.5" customHeight="1" x14ac:dyDescent="0.25">
      <c r="A34" s="41"/>
      <c r="B34" s="42"/>
      <c r="C34" s="41"/>
      <c r="D34" s="41"/>
      <c r="E34" s="41"/>
      <c r="F34" s="43"/>
      <c r="G34" s="44"/>
      <c r="H34" s="44"/>
      <c r="I34" s="66"/>
    </row>
    <row r="35" spans="1:9" ht="28.5" customHeight="1" x14ac:dyDescent="0.25">
      <c r="A35" s="38" t="s">
        <v>61</v>
      </c>
      <c r="B35" s="63"/>
      <c r="C35" s="63"/>
      <c r="D35" s="63"/>
      <c r="E35" s="63"/>
      <c r="F35" s="63"/>
      <c r="G35" s="63"/>
      <c r="H35" s="63"/>
      <c r="I35" s="67"/>
    </row>
    <row r="36" spans="1:9" customFormat="1" ht="15" x14ac:dyDescent="0.25">
      <c r="A36" s="71" t="s">
        <v>69</v>
      </c>
      <c r="B36" s="71"/>
      <c r="C36" s="71"/>
      <c r="D36" s="71"/>
      <c r="E36" s="71"/>
      <c r="F36" s="71"/>
      <c r="G36" s="71"/>
      <c r="H36" s="38"/>
      <c r="I36" s="68"/>
    </row>
    <row r="37" spans="1:9" s="60" customFormat="1" ht="29.45" customHeight="1" x14ac:dyDescent="0.25">
      <c r="A37" s="93" t="s">
        <v>70</v>
      </c>
      <c r="B37" s="93"/>
      <c r="C37" s="93"/>
      <c r="D37" s="93"/>
      <c r="E37" s="93"/>
      <c r="F37" s="93"/>
      <c r="G37" s="93"/>
      <c r="H37" s="72"/>
      <c r="I37" s="69"/>
    </row>
    <row r="38" spans="1:9" ht="28.5" customHeight="1" x14ac:dyDescent="0.25">
      <c r="A38" s="94" t="s">
        <v>71</v>
      </c>
      <c r="B38" s="95"/>
      <c r="C38" s="95"/>
      <c r="D38" s="95"/>
      <c r="E38" s="95"/>
      <c r="F38" s="95"/>
      <c r="G38" s="95"/>
      <c r="H38" s="95"/>
    </row>
    <row r="39" spans="1:9" ht="7.5" customHeight="1" x14ac:dyDescent="0.25">
      <c r="A39" s="95"/>
      <c r="B39" s="95"/>
      <c r="C39" s="95"/>
      <c r="D39" s="95"/>
      <c r="E39" s="95"/>
      <c r="F39" s="95"/>
      <c r="G39" s="95"/>
      <c r="H39" s="95"/>
    </row>
    <row r="40" spans="1:9" customFormat="1" ht="15" x14ac:dyDescent="0.25">
      <c r="A40" s="73" t="s">
        <v>65</v>
      </c>
      <c r="B40" s="74"/>
      <c r="C40" s="74"/>
      <c r="D40" s="74"/>
      <c r="E40" s="74"/>
      <c r="F40" s="74"/>
      <c r="G40" s="74"/>
      <c r="H40" s="74"/>
      <c r="I40" s="68"/>
    </row>
    <row r="41" spans="1:9" customFormat="1" ht="15" x14ac:dyDescent="0.25">
      <c r="A41" s="38"/>
      <c r="B41" s="38"/>
      <c r="C41" s="38"/>
      <c r="D41" s="38"/>
      <c r="E41" s="38"/>
      <c r="F41" s="45"/>
      <c r="G41" s="46"/>
      <c r="H41" s="46"/>
      <c r="I41" s="68"/>
    </row>
    <row r="42" spans="1:9" customFormat="1" ht="47.25" customHeight="1" x14ac:dyDescent="0.25">
      <c r="A42" s="93" t="s">
        <v>67</v>
      </c>
      <c r="B42" s="93"/>
      <c r="C42" s="93"/>
      <c r="D42" s="93"/>
      <c r="E42" s="93"/>
      <c r="F42" s="93"/>
      <c r="G42" s="93"/>
      <c r="H42" s="38"/>
      <c r="I42" s="68"/>
    </row>
    <row r="43" spans="1:9" customFormat="1" ht="15" x14ac:dyDescent="0.25">
      <c r="A43" s="73"/>
      <c r="B43" s="74"/>
      <c r="C43" s="74"/>
      <c r="D43" s="74"/>
      <c r="E43" s="74"/>
      <c r="F43" s="74"/>
      <c r="G43" s="74"/>
      <c r="H43" s="74"/>
      <c r="I43" s="68"/>
    </row>
    <row r="44" spans="1:9" ht="28.5" customHeight="1" x14ac:dyDescent="0.25">
      <c r="A44" s="47" t="s">
        <v>68</v>
      </c>
    </row>
  </sheetData>
  <autoFilter ref="A4:I32"/>
  <mergeCells count="12">
    <mergeCell ref="A37:G37"/>
    <mergeCell ref="A42:G42"/>
    <mergeCell ref="A38:H39"/>
    <mergeCell ref="G2:G3"/>
    <mergeCell ref="F2:F3"/>
    <mergeCell ref="A1:I1"/>
    <mergeCell ref="B2:B3"/>
    <mergeCell ref="C2:C3"/>
    <mergeCell ref="D2:E2"/>
    <mergeCell ref="H2:H3"/>
    <mergeCell ref="I2:I3"/>
    <mergeCell ref="A2:A3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2017-10-19T06:54:03Z</dcterms:modified>
</cp:coreProperties>
</file>